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8915" windowHeight="7500"/>
  </bookViews>
  <sheets>
    <sheet name="programa presupuestal" sheetId="1" r:id="rId1"/>
  </sheets>
  <definedNames>
    <definedName name="_xlnm.Print_Area" localSheetId="0">'programa presupuestal'!$B$1:$H$44</definedName>
    <definedName name="_xlnm.Print_Titles" localSheetId="0">'programa presupuestal'!$1:$11</definedName>
  </definedNames>
  <calcPr calcId="145621"/>
</workbook>
</file>

<file path=xl/calcChain.xml><?xml version="1.0" encoding="utf-8"?>
<calcChain xmlns="http://schemas.openxmlformats.org/spreadsheetml/2006/main">
  <c r="D41" i="1" l="1"/>
  <c r="D40" i="1"/>
  <c r="D39" i="1"/>
  <c r="D38" i="1"/>
  <c r="D37" i="1" s="1"/>
  <c r="H37" i="1"/>
  <c r="G37" i="1"/>
  <c r="F37" i="1"/>
  <c r="E37" i="1"/>
  <c r="C37" i="1"/>
  <c r="D36" i="1"/>
  <c r="D35" i="1"/>
  <c r="D34" i="1"/>
  <c r="D33" i="1"/>
  <c r="H32" i="1"/>
  <c r="G32" i="1"/>
  <c r="F32" i="1"/>
  <c r="E32" i="1"/>
  <c r="C32" i="1"/>
  <c r="D31" i="1"/>
  <c r="D30" i="1"/>
  <c r="H29" i="1"/>
  <c r="G29" i="1"/>
  <c r="F29" i="1"/>
  <c r="E29" i="1"/>
  <c r="C29" i="1"/>
  <c r="D28" i="1"/>
  <c r="D27" i="1"/>
  <c r="G25" i="1"/>
  <c r="D26" i="1"/>
  <c r="C25" i="1"/>
  <c r="H25" i="1"/>
  <c r="F25" i="1"/>
  <c r="D24" i="1"/>
  <c r="D23" i="1"/>
  <c r="D22" i="1"/>
  <c r="D21" i="1"/>
  <c r="D20" i="1"/>
  <c r="D19" i="1"/>
  <c r="D18" i="1"/>
  <c r="D17" i="1"/>
  <c r="C16" i="1"/>
  <c r="H16" i="1"/>
  <c r="G16" i="1"/>
  <c r="F16" i="1"/>
  <c r="E16" i="1"/>
  <c r="D15" i="1"/>
  <c r="D14" i="1"/>
  <c r="C13" i="1"/>
  <c r="H13" i="1"/>
  <c r="H12" i="1" s="1"/>
  <c r="H42" i="1" s="1"/>
  <c r="G13" i="1"/>
  <c r="G12" i="1" s="1"/>
  <c r="G42" i="1" s="1"/>
  <c r="F13" i="1"/>
  <c r="F12" i="1"/>
  <c r="F42" i="1" s="1"/>
  <c r="C12" i="1" l="1"/>
  <c r="C42" i="1" s="1"/>
  <c r="D32" i="1"/>
  <c r="D16" i="1"/>
  <c r="D13" i="1"/>
  <c r="D25" i="1"/>
  <c r="D29" i="1"/>
  <c r="E13" i="1"/>
  <c r="E12" i="1" s="1"/>
  <c r="E42" i="1" s="1"/>
  <c r="E25" i="1"/>
  <c r="D12" i="1" l="1"/>
  <c r="D42" i="1" s="1"/>
</calcChain>
</file>

<file path=xl/sharedStrings.xml><?xml version="1.0" encoding="utf-8"?>
<sst xmlns="http://schemas.openxmlformats.org/spreadsheetml/2006/main" count="44" uniqueCount="44">
  <si>
    <t>GOBIERNO DEL ESTADO DE QUINTANA ROO</t>
  </si>
  <si>
    <t>ESTADO ANALÍTICO DEL PRESUPUESTO DE EGRESOS</t>
  </si>
  <si>
    <t>Clasificación por Categoría Programática</t>
  </si>
  <si>
    <t>(Pesos)</t>
  </si>
  <si>
    <t>Programa Presupuestario</t>
  </si>
  <si>
    <t>Aprobado</t>
  </si>
  <si>
    <t>Ampliaciones /Reducciones</t>
  </si>
  <si>
    <t>Modificado</t>
  </si>
  <si>
    <t>Devengado</t>
  </si>
  <si>
    <t>Pagado</t>
  </si>
  <si>
    <t>Subejercicio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</si>
  <si>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</si>
  <si>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</si>
  <si>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</si>
  <si>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</si>
  <si>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</si>
  <si>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</si>
  <si>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</si>
  <si>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</si>
  <si>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</si>
  <si>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</si>
  <si>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</si>
  <si>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</si>
  <si>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</si>
  <si>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</si>
  <si>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</si>
  <si>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</si>
  <si>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</si>
  <si>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</si>
  <si>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Resoluciones Jurisdiccionales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</si>
  <si>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</si>
  <si>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</si>
  <si>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</si>
  <si>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</si>
  <si>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</si>
  <si>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</si>
  <si>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</si>
  <si>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</si>
  <si>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</si>
  <si>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</si>
  <si>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Ejericicios Fiscales Anteriores</t>
  </si>
  <si>
    <t>Total</t>
  </si>
  <si>
    <t>Las cifras pueden presentar diferencias por redondeos.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</si>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</sst>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164" fontId="9" fillId="4" borderId="10" xfId="0" applyNumberFormat="1" applyFont="1" applyFill="1" applyBorder="1" applyAlignment="1">
      <alignment horizontal="left" wrapText="1" indent="1"/>
    </xf>
    <xf numFmtId="3" fontId="12" fillId="4" borderId="11" xfId="1" applyNumberFormat="1" applyFont="1" applyFill="1" applyBorder="1" applyAlignment="1"/>
    <xf numFmtId="3" fontId="12" fillId="4" borderId="12" xfId="1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5" borderId="13" xfId="0" applyFont="1" applyFill="1" applyBorder="1" applyAlignment="1">
      <alignment horizontal="left" wrapText="1" indent="3"/>
    </xf>
    <xf numFmtId="3" fontId="15" fillId="5" borderId="0" xfId="1" applyNumberFormat="1" applyFont="1" applyFill="1" applyBorder="1" applyAlignment="1"/>
    <xf numFmtId="3" fontId="15" fillId="5" borderId="14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5" fillId="0" borderId="13" xfId="0" applyFont="1" applyFill="1" applyBorder="1" applyAlignment="1">
      <alignment horizontal="left" wrapText="1" indent="5"/>
    </xf>
    <xf numFmtId="3" fontId="10" fillId="0" borderId="0" xfId="1" applyNumberFormat="1" applyFont="1" applyFill="1" applyBorder="1" applyAlignment="1"/>
    <xf numFmtId="3" fontId="10" fillId="0" borderId="14" xfId="1" applyNumberFormat="1" applyFont="1" applyFill="1" applyBorder="1" applyAlignme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43" fontId="20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Fill="1"/>
    <xf numFmtId="3" fontId="12" fillId="0" borderId="0" xfId="1" applyNumberFormat="1" applyFont="1" applyFill="1" applyBorder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15" fillId="0" borderId="0" xfId="0" applyFont="1" applyFill="1" applyBorder="1" applyAlignment="1"/>
    <xf numFmtId="0" fontId="0" fillId="0" borderId="0" xfId="0" applyFill="1"/>
    <xf numFmtId="0" fontId="22" fillId="0" borderId="0" xfId="0" applyFont="1" applyAlignment="1"/>
    <xf numFmtId="43" fontId="23" fillId="0" borderId="0" xfId="1" applyFont="1"/>
  </cellXfs>
  <cellStyles count="25">
    <cellStyle name="Millares" xfId="1" builtinId="3"/>
    <cellStyle name="Millares 2" xfId="2"/>
    <cellStyle name="Millares 2 2" xfId="3"/>
    <cellStyle name="Millares 2 3" xfId="4"/>
    <cellStyle name="Millares 2 6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8" xfId="12"/>
    <cellStyle name="Normal" xfId="0" builtinId="0"/>
    <cellStyle name="Normal 10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598488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699B52DF-A5A2-4896-89DB-81CD8F23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8CF93E93-37ED-4FB1-AEE6-3F6B14C2F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7225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3"/>
  <sheetViews>
    <sheetView showGridLines="0" tabSelected="1" zoomScale="120" zoomScaleNormal="120" workbookViewId="0">
      <selection activeCell="J32" sqref="J32"/>
    </sheetView>
  </sheetViews>
  <sheetFormatPr baseColWidth="10" defaultRowHeight="14.25"/>
  <cols>
    <col min="1" max="1" width="6.375" style="4" bestFit="1" customWidth="1"/>
    <col min="2" max="2" width="48.625" style="48" customWidth="1"/>
    <col min="3" max="3" width="14.125" style="49" customWidth="1"/>
    <col min="4" max="5" width="12.625" style="49" customWidth="1"/>
    <col min="6" max="7" width="11.375" style="49" customWidth="1"/>
    <col min="8" max="8" width="13.625" style="49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0</v>
      </c>
      <c r="C6" s="6"/>
      <c r="D6" s="6"/>
      <c r="E6" s="6"/>
      <c r="F6" s="6"/>
      <c r="G6" s="6"/>
      <c r="H6" s="7"/>
    </row>
    <row r="7" spans="1:11">
      <c r="B7" s="8" t="s">
        <v>1</v>
      </c>
      <c r="C7" s="9"/>
      <c r="D7" s="9"/>
      <c r="E7" s="9"/>
      <c r="F7" s="9"/>
      <c r="G7" s="9"/>
      <c r="H7" s="10"/>
    </row>
    <row r="8" spans="1:11">
      <c r="B8" s="11" t="s">
        <v>2</v>
      </c>
      <c r="C8" s="12"/>
      <c r="D8" s="12"/>
      <c r="E8" s="12"/>
      <c r="F8" s="12"/>
      <c r="G8" s="12"/>
      <c r="H8" s="13"/>
    </row>
    <row r="9" spans="1:11">
      <c r="B9" s="11" t="s">
        <v>43</v>
      </c>
      <c r="C9" s="12"/>
      <c r="D9" s="12"/>
      <c r="E9" s="12"/>
      <c r="F9" s="12"/>
      <c r="G9" s="12"/>
      <c r="H9" s="13"/>
    </row>
    <row r="10" spans="1:11">
      <c r="B10" s="14" t="s">
        <v>3</v>
      </c>
      <c r="C10" s="15"/>
      <c r="D10" s="15"/>
      <c r="E10" s="15"/>
      <c r="F10" s="15"/>
      <c r="G10" s="15"/>
      <c r="H10" s="16"/>
    </row>
    <row r="11" spans="1:11" s="21" customFormat="1" ht="33" customHeight="1">
      <c r="A11" s="17"/>
      <c r="B11" s="18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20" t="s">
        <v>10</v>
      </c>
    </row>
    <row r="12" spans="1:11" s="26" customFormat="1" ht="15">
      <c r="A12" s="22"/>
      <c r="B12" s="23" t="s">
        <v>11</v>
      </c>
      <c r="C12" s="24">
        <f>C13+C16+C29+C32+C25+C37</f>
        <v>22695962104</v>
      </c>
      <c r="D12" s="24">
        <f t="shared" ref="D12:H12" si="0">D13+D16+D29+D32+D25+D37</f>
        <v>5399286443.5798836</v>
      </c>
      <c r="E12" s="24">
        <f t="shared" si="0"/>
        <v>28095248547.57988</v>
      </c>
      <c r="F12" s="24">
        <f t="shared" si="0"/>
        <v>27433517698.249847</v>
      </c>
      <c r="G12" s="24">
        <f t="shared" si="0"/>
        <v>24728768935.189854</v>
      </c>
      <c r="H12" s="25">
        <f t="shared" si="0"/>
        <v>661730849.3299998</v>
      </c>
    </row>
    <row r="13" spans="1:11" s="26" customFormat="1" ht="15">
      <c r="A13" s="27"/>
      <c r="B13" s="28" t="s">
        <v>12</v>
      </c>
      <c r="C13" s="29">
        <f>SUM(C14:C15)</f>
        <v>0</v>
      </c>
      <c r="D13" s="29">
        <f t="shared" ref="D13:H13" si="1">SUM(D14:D15)</f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30">
        <f t="shared" si="1"/>
        <v>0</v>
      </c>
    </row>
    <row r="14" spans="1:11">
      <c r="A14" s="31"/>
      <c r="B14" s="32" t="s">
        <v>13</v>
      </c>
      <c r="C14" s="33">
        <v>0</v>
      </c>
      <c r="D14" s="33">
        <f t="shared" ref="D14:D15" si="2">E14-C14</f>
        <v>0</v>
      </c>
      <c r="E14" s="33">
        <v>0</v>
      </c>
      <c r="F14" s="33">
        <v>0</v>
      </c>
      <c r="G14" s="33">
        <v>0</v>
      </c>
      <c r="H14" s="34">
        <v>0</v>
      </c>
    </row>
    <row r="15" spans="1:11">
      <c r="A15" s="31"/>
      <c r="B15" s="32" t="s">
        <v>14</v>
      </c>
      <c r="C15" s="33">
        <v>0</v>
      </c>
      <c r="D15" s="33">
        <f t="shared" si="2"/>
        <v>0</v>
      </c>
      <c r="E15" s="33">
        <v>0</v>
      </c>
      <c r="F15" s="33">
        <v>0</v>
      </c>
      <c r="G15" s="33">
        <v>0</v>
      </c>
      <c r="H15" s="34">
        <v>0</v>
      </c>
    </row>
    <row r="16" spans="1:11" s="26" customFormat="1" ht="15">
      <c r="A16" s="27"/>
      <c r="B16" s="28" t="s">
        <v>15</v>
      </c>
      <c r="C16" s="29">
        <f>SUM(C17:C24)</f>
        <v>16164773810</v>
      </c>
      <c r="D16" s="29">
        <f t="shared" ref="D16:H16" si="3">SUM(D17:D24)</f>
        <v>3824466573.9398804</v>
      </c>
      <c r="E16" s="29">
        <f t="shared" si="3"/>
        <v>19989240383.939877</v>
      </c>
      <c r="F16" s="29">
        <f t="shared" si="3"/>
        <v>19357658474.269844</v>
      </c>
      <c r="G16" s="29">
        <f t="shared" si="3"/>
        <v>17428456159.609837</v>
      </c>
      <c r="H16" s="30">
        <f t="shared" si="3"/>
        <v>631581909.66999984</v>
      </c>
    </row>
    <row r="17" spans="1:10">
      <c r="A17" s="35"/>
      <c r="B17" s="32" t="s">
        <v>16</v>
      </c>
      <c r="C17" s="33">
        <v>11653664253</v>
      </c>
      <c r="D17" s="33">
        <f t="shared" ref="D17:D24" si="4">E17-C17</f>
        <v>3406269594.4598789</v>
      </c>
      <c r="E17" s="33">
        <v>15059933847.459879</v>
      </c>
      <c r="F17" s="33">
        <v>14834873136.039843</v>
      </c>
      <c r="G17" s="33">
        <v>13511766164.949839</v>
      </c>
      <c r="H17" s="34">
        <v>225060711.41999999</v>
      </c>
    </row>
    <row r="18" spans="1:10">
      <c r="A18" s="31"/>
      <c r="B18" s="32" t="s">
        <v>17</v>
      </c>
      <c r="C18" s="33">
        <v>0</v>
      </c>
      <c r="D18" s="33">
        <f t="shared" si="4"/>
        <v>0</v>
      </c>
      <c r="E18" s="33">
        <v>0</v>
      </c>
      <c r="F18" s="33">
        <v>0</v>
      </c>
      <c r="G18" s="33">
        <v>0</v>
      </c>
      <c r="H18" s="34">
        <v>0</v>
      </c>
    </row>
    <row r="19" spans="1:10">
      <c r="A19" s="35"/>
      <c r="B19" s="32" t="s">
        <v>18</v>
      </c>
      <c r="C19" s="33">
        <v>194157927</v>
      </c>
      <c r="D19" s="33">
        <f t="shared" si="4"/>
        <v>-20188838.480000138</v>
      </c>
      <c r="E19" s="33">
        <v>173969088.51999986</v>
      </c>
      <c r="F19" s="33">
        <v>172979624.75999984</v>
      </c>
      <c r="G19" s="33">
        <v>169254021.44999978</v>
      </c>
      <c r="H19" s="34">
        <v>989463.75999999989</v>
      </c>
    </row>
    <row r="20" spans="1:10">
      <c r="A20" s="35"/>
      <c r="B20" s="32" t="s">
        <v>19</v>
      </c>
      <c r="C20" s="33">
        <v>414644419</v>
      </c>
      <c r="D20" s="33">
        <f t="shared" si="4"/>
        <v>464818163.80000114</v>
      </c>
      <c r="E20" s="33">
        <v>879462582.80000114</v>
      </c>
      <c r="F20" s="33">
        <v>879462582.80000114</v>
      </c>
      <c r="G20" s="33">
        <v>403310197.13</v>
      </c>
      <c r="H20" s="34">
        <v>0</v>
      </c>
    </row>
    <row r="21" spans="1:10">
      <c r="A21" s="35"/>
      <c r="B21" s="32" t="s">
        <v>20</v>
      </c>
      <c r="C21" s="33">
        <v>244741282</v>
      </c>
      <c r="D21" s="33">
        <f t="shared" si="4"/>
        <v>286279403.36999971</v>
      </c>
      <c r="E21" s="33">
        <v>531020685.36999971</v>
      </c>
      <c r="F21" s="33">
        <v>531020685.36999977</v>
      </c>
      <c r="G21" s="33">
        <v>478897862.09999979</v>
      </c>
      <c r="H21" s="34">
        <v>5.6843418860808015E-13</v>
      </c>
    </row>
    <row r="22" spans="1:10">
      <c r="A22" s="31"/>
      <c r="B22" s="32" t="s">
        <v>21</v>
      </c>
      <c r="C22" s="33">
        <v>0</v>
      </c>
      <c r="D22" s="33">
        <f t="shared" si="4"/>
        <v>0</v>
      </c>
      <c r="E22" s="33">
        <v>0</v>
      </c>
      <c r="F22" s="33">
        <v>0</v>
      </c>
      <c r="G22" s="33">
        <v>0</v>
      </c>
      <c r="H22" s="34">
        <v>0</v>
      </c>
    </row>
    <row r="23" spans="1:10">
      <c r="A23" s="35"/>
      <c r="B23" s="32" t="s">
        <v>22</v>
      </c>
      <c r="C23" s="33">
        <v>1253789142</v>
      </c>
      <c r="D23" s="33">
        <f t="shared" si="4"/>
        <v>255821732.34999967</v>
      </c>
      <c r="E23" s="33">
        <v>1509610874.3499997</v>
      </c>
      <c r="F23" s="33">
        <v>1509480554.8499999</v>
      </c>
      <c r="G23" s="33">
        <v>1491669251.8199999</v>
      </c>
      <c r="H23" s="34">
        <v>130319.50000000064</v>
      </c>
      <c r="J23" s="36"/>
    </row>
    <row r="24" spans="1:10">
      <c r="A24" s="37"/>
      <c r="B24" s="32" t="s">
        <v>23</v>
      </c>
      <c r="C24" s="33">
        <v>2403776787</v>
      </c>
      <c r="D24" s="33">
        <f t="shared" si="4"/>
        <v>-568533481.5599997</v>
      </c>
      <c r="E24" s="33">
        <v>1835243305.4400003</v>
      </c>
      <c r="F24" s="33">
        <v>1429841890.45</v>
      </c>
      <c r="G24" s="33">
        <v>1373558662.1600001</v>
      </c>
      <c r="H24" s="34">
        <v>405401414.98999989</v>
      </c>
      <c r="J24" s="3"/>
    </row>
    <row r="25" spans="1:10">
      <c r="A25" s="27"/>
      <c r="B25" s="28" t="s">
        <v>24</v>
      </c>
      <c r="C25" s="29">
        <f>SUM(C26:C28)</f>
        <v>4852141875</v>
      </c>
      <c r="D25" s="29">
        <f t="shared" ref="D25:H25" si="5">SUM(D26:D28)</f>
        <v>1579804346.6400032</v>
      </c>
      <c r="E25" s="29">
        <f t="shared" si="5"/>
        <v>6431946221.6400032</v>
      </c>
      <c r="F25" s="29">
        <f t="shared" si="5"/>
        <v>6401797281.9800024</v>
      </c>
      <c r="G25" s="29">
        <f t="shared" si="5"/>
        <v>5626250833.5800171</v>
      </c>
      <c r="H25" s="30">
        <f t="shared" si="5"/>
        <v>30148939.659999989</v>
      </c>
      <c r="J25" s="38"/>
    </row>
    <row r="26" spans="1:10" ht="25.5">
      <c r="A26" s="35"/>
      <c r="B26" s="32" t="s">
        <v>25</v>
      </c>
      <c r="C26" s="33">
        <v>4767032921</v>
      </c>
      <c r="D26" s="33">
        <f t="shared" ref="D26:D28" si="6">E26-C26</f>
        <v>1465388650.4900036</v>
      </c>
      <c r="E26" s="33">
        <v>6232421571.4900036</v>
      </c>
      <c r="F26" s="33">
        <v>6202273631.8300028</v>
      </c>
      <c r="G26" s="33">
        <v>5433226428.3000174</v>
      </c>
      <c r="H26" s="34">
        <v>30147939.659999989</v>
      </c>
    </row>
    <row r="27" spans="1:10">
      <c r="A27" s="35"/>
      <c r="B27" s="32" t="s">
        <v>26</v>
      </c>
      <c r="C27" s="33">
        <v>85108954</v>
      </c>
      <c r="D27" s="33">
        <f t="shared" si="6"/>
        <v>114415696.14999968</v>
      </c>
      <c r="E27" s="33">
        <v>199524650.14999968</v>
      </c>
      <c r="F27" s="33">
        <v>199523650.14999968</v>
      </c>
      <c r="G27" s="33">
        <v>193024405.27999973</v>
      </c>
      <c r="H27" s="34">
        <v>1000</v>
      </c>
    </row>
    <row r="28" spans="1:10">
      <c r="A28" s="31"/>
      <c r="B28" s="32" t="s">
        <v>27</v>
      </c>
      <c r="C28" s="33">
        <v>0</v>
      </c>
      <c r="D28" s="33">
        <f t="shared" si="6"/>
        <v>0</v>
      </c>
      <c r="E28" s="33">
        <v>0</v>
      </c>
      <c r="F28" s="33">
        <v>0</v>
      </c>
      <c r="G28" s="33">
        <v>0</v>
      </c>
      <c r="H28" s="34">
        <v>0</v>
      </c>
    </row>
    <row r="29" spans="1:10">
      <c r="A29" s="27"/>
      <c r="B29" s="28" t="s">
        <v>28</v>
      </c>
      <c r="C29" s="29">
        <f t="shared" ref="C29:H29" si="7">SUM(C30:C31)</f>
        <v>4071107</v>
      </c>
      <c r="D29" s="29">
        <f t="shared" si="7"/>
        <v>-4071107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30">
        <f t="shared" si="7"/>
        <v>0</v>
      </c>
    </row>
    <row r="30" spans="1:10">
      <c r="A30" s="31"/>
      <c r="B30" s="32" t="s">
        <v>29</v>
      </c>
      <c r="C30" s="33">
        <v>0</v>
      </c>
      <c r="D30" s="33">
        <f t="shared" ref="D30:D31" si="8">E30-C30</f>
        <v>0</v>
      </c>
      <c r="E30" s="33">
        <v>0</v>
      </c>
      <c r="F30" s="33">
        <v>0</v>
      </c>
      <c r="G30" s="33">
        <v>0</v>
      </c>
      <c r="H30" s="34">
        <v>0</v>
      </c>
    </row>
    <row r="31" spans="1:10">
      <c r="A31" s="35"/>
      <c r="B31" s="32" t="s">
        <v>30</v>
      </c>
      <c r="C31" s="33">
        <v>4071107</v>
      </c>
      <c r="D31" s="33">
        <f t="shared" si="8"/>
        <v>-4071107</v>
      </c>
      <c r="E31" s="33">
        <v>0</v>
      </c>
      <c r="F31" s="33">
        <v>0</v>
      </c>
      <c r="G31" s="33">
        <v>0</v>
      </c>
      <c r="H31" s="34">
        <v>0</v>
      </c>
    </row>
    <row r="32" spans="1:10" s="26" customFormat="1" ht="15">
      <c r="A32" s="27"/>
      <c r="B32" s="28" t="s">
        <v>31</v>
      </c>
      <c r="C32" s="29">
        <f>SUM(C33:C36)</f>
        <v>0</v>
      </c>
      <c r="D32" s="29">
        <f>SUM(D33:D36)</f>
        <v>0</v>
      </c>
      <c r="E32" s="29">
        <f t="shared" ref="E32:H32" si="9">SUM(E33:E36)</f>
        <v>0</v>
      </c>
      <c r="F32" s="29">
        <f t="shared" si="9"/>
        <v>0</v>
      </c>
      <c r="G32" s="29">
        <f t="shared" si="9"/>
        <v>0</v>
      </c>
      <c r="H32" s="30">
        <f t="shared" si="9"/>
        <v>0</v>
      </c>
    </row>
    <row r="33" spans="1:10">
      <c r="A33" s="31"/>
      <c r="B33" s="32" t="s">
        <v>32</v>
      </c>
      <c r="C33" s="33">
        <v>0</v>
      </c>
      <c r="D33" s="33">
        <f t="shared" ref="D33:D36" si="10">E33-C33</f>
        <v>0</v>
      </c>
      <c r="E33" s="33">
        <v>0</v>
      </c>
      <c r="F33" s="33">
        <v>0</v>
      </c>
      <c r="G33" s="33">
        <v>0</v>
      </c>
      <c r="H33" s="34">
        <v>0</v>
      </c>
    </row>
    <row r="34" spans="1:10">
      <c r="A34" s="31"/>
      <c r="B34" s="32" t="s">
        <v>33</v>
      </c>
      <c r="C34" s="33">
        <v>0</v>
      </c>
      <c r="D34" s="33">
        <f t="shared" si="10"/>
        <v>0</v>
      </c>
      <c r="E34" s="33">
        <v>0</v>
      </c>
      <c r="F34" s="33">
        <v>0</v>
      </c>
      <c r="G34" s="33">
        <v>0</v>
      </c>
      <c r="H34" s="34">
        <v>0</v>
      </c>
      <c r="J34" s="39"/>
    </row>
    <row r="35" spans="1:10">
      <c r="A35" s="31"/>
      <c r="B35" s="32" t="s">
        <v>34</v>
      </c>
      <c r="C35" s="33">
        <v>0</v>
      </c>
      <c r="D35" s="33">
        <f t="shared" si="10"/>
        <v>0</v>
      </c>
      <c r="E35" s="33">
        <v>0</v>
      </c>
      <c r="F35" s="33">
        <v>0</v>
      </c>
      <c r="G35" s="33">
        <v>0</v>
      </c>
      <c r="H35" s="34">
        <v>0</v>
      </c>
    </row>
    <row r="36" spans="1:10">
      <c r="A36" s="31"/>
      <c r="B36" s="32" t="s">
        <v>35</v>
      </c>
      <c r="C36" s="33">
        <v>0</v>
      </c>
      <c r="D36" s="33">
        <f t="shared" si="10"/>
        <v>0</v>
      </c>
      <c r="E36" s="33">
        <v>0</v>
      </c>
      <c r="F36" s="33">
        <v>0</v>
      </c>
      <c r="G36" s="33">
        <v>0</v>
      </c>
      <c r="H36" s="34">
        <v>0</v>
      </c>
    </row>
    <row r="37" spans="1:10">
      <c r="A37" s="31"/>
      <c r="B37" s="28" t="s">
        <v>36</v>
      </c>
      <c r="C37" s="29">
        <f>SUM(C38)</f>
        <v>1674975312</v>
      </c>
      <c r="D37" s="29">
        <f t="shared" ref="D37:H37" si="11">SUM(D38)</f>
        <v>-913370</v>
      </c>
      <c r="E37" s="29">
        <f t="shared" si="11"/>
        <v>1674061942</v>
      </c>
      <c r="F37" s="29">
        <f t="shared" si="11"/>
        <v>1674061942</v>
      </c>
      <c r="G37" s="29">
        <f t="shared" si="11"/>
        <v>1674061942</v>
      </c>
      <c r="H37" s="30">
        <f t="shared" si="11"/>
        <v>0</v>
      </c>
    </row>
    <row r="38" spans="1:10">
      <c r="A38" s="35"/>
      <c r="B38" s="32" t="s">
        <v>37</v>
      </c>
      <c r="C38" s="33">
        <v>1674975312</v>
      </c>
      <c r="D38" s="33">
        <f t="shared" ref="D38:D41" si="12">E38-C38</f>
        <v>-913370</v>
      </c>
      <c r="E38" s="33">
        <v>1674061942</v>
      </c>
      <c r="F38" s="33">
        <v>1674061942</v>
      </c>
      <c r="G38" s="33">
        <v>1674061942</v>
      </c>
      <c r="H38" s="34">
        <v>0</v>
      </c>
    </row>
    <row r="39" spans="1:10" s="26" customFormat="1" ht="15">
      <c r="A39" s="35"/>
      <c r="B39" s="23" t="s">
        <v>38</v>
      </c>
      <c r="C39" s="24">
        <v>2527913484</v>
      </c>
      <c r="D39" s="24">
        <f t="shared" si="12"/>
        <v>379430645</v>
      </c>
      <c r="E39" s="24">
        <v>2907344129</v>
      </c>
      <c r="F39" s="24">
        <v>2907344129</v>
      </c>
      <c r="G39" s="24">
        <v>2879972003</v>
      </c>
      <c r="H39" s="25">
        <v>0</v>
      </c>
      <c r="I39" s="40"/>
      <c r="J39" s="40"/>
    </row>
    <row r="40" spans="1:10" s="26" customFormat="1" ht="28.5" customHeight="1">
      <c r="A40" s="35"/>
      <c r="B40" s="23" t="s">
        <v>39</v>
      </c>
      <c r="C40" s="24">
        <v>2055162002</v>
      </c>
      <c r="D40" s="24">
        <f t="shared" si="12"/>
        <v>132732661.09000015</v>
      </c>
      <c r="E40" s="24">
        <v>2187894663.0900002</v>
      </c>
      <c r="F40" s="24">
        <v>2187894663.0900002</v>
      </c>
      <c r="G40" s="24">
        <v>2187894663.0900002</v>
      </c>
      <c r="H40" s="25">
        <v>0</v>
      </c>
      <c r="I40" s="41"/>
      <c r="J40" s="41"/>
    </row>
    <row r="41" spans="1:10" s="26" customFormat="1" ht="15">
      <c r="A41" s="35"/>
      <c r="B41" s="23" t="s">
        <v>40</v>
      </c>
      <c r="C41" s="24">
        <v>1136626565</v>
      </c>
      <c r="D41" s="24">
        <f t="shared" si="12"/>
        <v>238743795.32000041</v>
      </c>
      <c r="E41" s="24">
        <v>1375370360.3200004</v>
      </c>
      <c r="F41" s="24">
        <v>1375370360.3200004</v>
      </c>
      <c r="G41" s="24">
        <v>1375370360.3200004</v>
      </c>
      <c r="H41" s="25">
        <v>0</v>
      </c>
      <c r="I41" s="40"/>
      <c r="J41" s="40"/>
    </row>
    <row r="42" spans="1:10" s="26" customFormat="1" ht="15">
      <c r="A42" s="42"/>
      <c r="B42" s="43" t="s">
        <v>41</v>
      </c>
      <c r="C42" s="44">
        <f t="shared" ref="C42:H42" si="13">C12+C39+C40+C41</f>
        <v>28415664155</v>
      </c>
      <c r="D42" s="44">
        <f t="shared" si="13"/>
        <v>6150193544.9898844</v>
      </c>
      <c r="E42" s="44">
        <f t="shared" si="13"/>
        <v>34565857699.989883</v>
      </c>
      <c r="F42" s="44">
        <f t="shared" si="13"/>
        <v>33904126850.659847</v>
      </c>
      <c r="G42" s="44">
        <f t="shared" si="13"/>
        <v>31172005961.599854</v>
      </c>
      <c r="H42" s="45">
        <f t="shared" si="13"/>
        <v>661730849.3299998</v>
      </c>
      <c r="I42" s="40"/>
      <c r="J42" s="40"/>
    </row>
    <row r="43" spans="1:10">
      <c r="B43" s="46" t="s">
        <v>42</v>
      </c>
      <c r="C43" s="46"/>
      <c r="D43" s="46"/>
      <c r="E43" s="46"/>
      <c r="F43" s="46"/>
      <c r="G43" s="46"/>
      <c r="H43" s="46"/>
      <c r="I43" s="47"/>
      <c r="J43" s="47"/>
    </row>
  </sheetData>
  <mergeCells count="6">
    <mergeCell ref="B6:H6"/>
    <mergeCell ref="B7:H7"/>
    <mergeCell ref="B8:H8"/>
    <mergeCell ref="B9:H9"/>
    <mergeCell ref="B10:H10"/>
    <mergeCell ref="B43:H43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2019-06-11T22:42:56Z</cp:lastPrinted>
  <dcterms:created xsi:type="dcterms:W3CDTF">2019-06-11T22:41:26Z</dcterms:created>
  <dcterms:modified xsi:type="dcterms:W3CDTF">2019-06-11T22:44:10Z</dcterms:modified>
</cp:coreProperties>
</file>